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 кв" sheetId="1" r:id="rId1"/>
    <sheet name="2 кв" sheetId="2" r:id="rId2"/>
    <sheet name="3 кв" sheetId="3" r:id="rId3"/>
  </sheets>
  <calcPr calcId="124519"/>
</workbook>
</file>

<file path=xl/calcChain.xml><?xml version="1.0" encoding="utf-8"?>
<calcChain xmlns="http://schemas.openxmlformats.org/spreadsheetml/2006/main">
  <c r="G24" i="3"/>
  <c r="F24"/>
  <c r="E24"/>
  <c r="G17"/>
  <c r="G15"/>
  <c r="G25" s="1"/>
  <c r="G26" s="1"/>
  <c r="F15"/>
  <c r="E15"/>
  <c r="E25" s="1"/>
  <c r="E26" s="1"/>
  <c r="G24" i="2"/>
  <c r="F24"/>
  <c r="E24"/>
  <c r="G17"/>
  <c r="G15"/>
  <c r="G25" s="1"/>
  <c r="G26" s="1"/>
  <c r="F15"/>
  <c r="E15"/>
  <c r="E25" s="1"/>
  <c r="E26" s="1"/>
  <c r="G17" i="1"/>
  <c r="G24" s="1"/>
  <c r="G25" s="1"/>
  <c r="G26" s="1"/>
  <c r="F24"/>
  <c r="E24"/>
  <c r="E25" s="1"/>
  <c r="E26" s="1"/>
  <c r="G15"/>
  <c r="F15"/>
  <c r="E15"/>
  <c r="F25" i="3" l="1"/>
  <c r="F26" s="1"/>
  <c r="F25" i="2"/>
  <c r="F26" s="1"/>
  <c r="F25" i="1"/>
  <c r="F26" s="1"/>
</calcChain>
</file>

<file path=xl/sharedStrings.xml><?xml version="1.0" encoding="utf-8"?>
<sst xmlns="http://schemas.openxmlformats.org/spreadsheetml/2006/main" count="84" uniqueCount="30">
  <si>
    <t>ОЖИДАЕМОЕ ИСПОЛЕНИЕ БЮДЖЕТА СЕЛЬСКОГО ПОСЕЛЕНИЯ ПАШКОВСКИЙ СЕЛЬСОВЕТ УСМАНСКОГО МУНИЦИПАЛЬНОГО РАЙОНА ЛИПЕЦКОЙ ОБЛАСТИ РОССИЙСКОЙ ФЕДЕРАЦИИ ЗА 2023 ГОД</t>
  </si>
  <si>
    <t>Наименование  доходов и расходов</t>
  </si>
  <si>
    <t>Уточненный план 2023 года</t>
  </si>
  <si>
    <t>Ожидаемое исполнение за 2023 год</t>
  </si>
  <si>
    <t xml:space="preserve">  ДОХОДЫ</t>
  </si>
  <si>
    <t>Налог на доходы физических лиц</t>
  </si>
  <si>
    <t>Налог на совокупный доход</t>
  </si>
  <si>
    <t>Налог на имущество физических лиц</t>
  </si>
  <si>
    <t>Земельный налог</t>
  </si>
  <si>
    <t>Аренда</t>
  </si>
  <si>
    <t>Прочие неналоговые доходы</t>
  </si>
  <si>
    <t>Безвозмездные поступления</t>
  </si>
  <si>
    <t>Всего доходов</t>
  </si>
  <si>
    <t>РАСХОДЫ</t>
  </si>
  <si>
    <t>Общегосударственные расходы</t>
  </si>
  <si>
    <t>Национальная оборона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</si>
  <si>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</si>
  <si>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</si>
  <si>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</si>
  <si>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</si>
  <si>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Физическая культура и спорт</t>
  </si>
  <si>
    <t>Всего расходов</t>
  </si>
  <si>
    <t>Дефицит(-), профицит (+) бюджета</t>
  </si>
  <si>
    <t>Изменение остатков средств на счетах по учету средств бюджета</t>
  </si>
  <si>
    <t>Глава администрации:                                                       Л. А. Китаев</t>
  </si>
  <si>
    <t>Старший специалист 1 разряда:                                      Ю.Н. Глотова</t>
  </si>
  <si>
    <t>Фактическое исполнение за 1 квартал</t>
  </si>
  <si>
    <t>Фактическое исполнение за 2 квартал</t>
  </si>
  <si>
    <t>Фактическое исполнение за 3 квартал</t>
  </si>
  <si>
    <t>Пашковский сельсовет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</si>
</sst>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0.0"/>
    <numFmt numFmtId="166" formatCode="#,##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3:G32"/>
  <sheetViews>
    <sheetView tabSelected="1" workbookViewId="0">
      <selection activeCell="L10" sqref="L10"/>
    </sheetView>
  </sheetViews>
  <sheetFormatPr defaultRowHeight="15"/>
  <cols>
    <col min="4" max="4" width="26.5703125" customWidth="1"/>
    <col min="5" max="5" width="21.42578125" customWidth="1"/>
    <col min="6" max="6" width="22" customWidth="1"/>
    <col min="7" max="7" width="19.28515625" customWidth="1"/>
  </cols>
  <sheetData>
    <row r="3" spans="4:7" ht="15.75">
      <c r="D3" s="10" t="s">
        <v>0</v>
      </c>
      <c r="E3" s="10"/>
      <c r="F3" s="10"/>
      <c r="G3" s="10"/>
    </row>
    <row r="4" spans="4:7" ht="15.75">
      <c r="D4" s="1" t="s">
        <v>29</v>
      </c>
    </row>
    <row r="5" spans="4:7">
      <c r="D5" s="11" t="s">
        <v>1</v>
      </c>
      <c r="E5" s="11" t="s">
        <v>2</v>
      </c>
      <c r="F5" s="11" t="s">
        <v>26</v>
      </c>
      <c r="G5" s="11" t="s">
        <v>3</v>
      </c>
    </row>
    <row r="6" spans="4:7" ht="55.15" customHeight="1">
      <c r="D6" s="11"/>
      <c r="E6" s="11"/>
      <c r="F6" s="11"/>
      <c r="G6" s="11"/>
    </row>
    <row r="7" spans="4:7" ht="15.75">
      <c r="D7" s="9" t="s">
        <v>4</v>
      </c>
      <c r="E7" s="9"/>
      <c r="F7" s="9"/>
      <c r="G7" s="9"/>
    </row>
    <row r="8" spans="4:7" ht="31.5">
      <c r="D8" s="2" t="s">
        <v>5</v>
      </c>
      <c r="E8" s="3">
        <v>55</v>
      </c>
      <c r="F8" s="3">
        <v>7.04</v>
      </c>
      <c r="G8" s="3">
        <v>55</v>
      </c>
    </row>
    <row r="9" spans="4:7" ht="31.5">
      <c r="D9" s="2" t="s">
        <v>6</v>
      </c>
      <c r="E9" s="3">
        <v>21.5</v>
      </c>
      <c r="F9" s="3">
        <v>16.899999999999999</v>
      </c>
      <c r="G9" s="3">
        <v>100</v>
      </c>
    </row>
    <row r="10" spans="4:7" ht="31.5">
      <c r="D10" s="2" t="s">
        <v>7</v>
      </c>
      <c r="E10" s="3">
        <v>3.1</v>
      </c>
      <c r="F10" s="3">
        <v>1</v>
      </c>
      <c r="G10" s="3">
        <v>10</v>
      </c>
    </row>
    <row r="11" spans="4:7" ht="15.75">
      <c r="D11" s="2" t="s">
        <v>8</v>
      </c>
      <c r="E11" s="3">
        <v>543</v>
      </c>
      <c r="F11" s="3">
        <v>163.80000000000001</v>
      </c>
      <c r="G11" s="3">
        <v>457.6</v>
      </c>
    </row>
    <row r="12" spans="4:7" ht="15.75">
      <c r="D12" s="2" t="s">
        <v>9</v>
      </c>
      <c r="E12" s="3">
        <v>977.6</v>
      </c>
      <c r="F12" s="3">
        <v>28.9</v>
      </c>
      <c r="G12" s="3">
        <v>977.6</v>
      </c>
    </row>
    <row r="13" spans="4:7" ht="31.5">
      <c r="D13" s="2" t="s">
        <v>10</v>
      </c>
      <c r="E13" s="3"/>
      <c r="F13" s="3">
        <v>-25.9</v>
      </c>
      <c r="G13" s="3"/>
    </row>
    <row r="14" spans="4:7" ht="31.5">
      <c r="D14" s="2" t="s">
        <v>11</v>
      </c>
      <c r="E14" s="4">
        <v>9010.4</v>
      </c>
      <c r="F14" s="4">
        <v>948.5</v>
      </c>
      <c r="G14" s="5">
        <v>9010.4</v>
      </c>
    </row>
    <row r="15" spans="4:7" ht="15.75">
      <c r="D15" s="6" t="s">
        <v>12</v>
      </c>
      <c r="E15" s="7">
        <f>E8+E9+E10+E11+E12+E13+E14</f>
        <v>10610.6</v>
      </c>
      <c r="F15" s="7">
        <f>F8+F9+F10+F11+F12+F13+F14</f>
        <v>1140.24</v>
      </c>
      <c r="G15" s="7">
        <f t="shared" ref="G15" si="0">G8+G9+G10+G11+G12+G13+G14</f>
        <v>10610.6</v>
      </c>
    </row>
    <row r="16" spans="4:7" ht="15.75">
      <c r="D16" s="9" t="s">
        <v>13</v>
      </c>
      <c r="E16" s="9"/>
      <c r="F16" s="9"/>
      <c r="G16" s="9"/>
    </row>
    <row r="17" spans="4:7" ht="31.5">
      <c r="D17" s="2" t="s">
        <v>14</v>
      </c>
      <c r="E17" s="7">
        <v>2836.1</v>
      </c>
      <c r="F17" s="7">
        <v>556.5</v>
      </c>
      <c r="G17" s="7">
        <f>2836.1-230.9</f>
        <v>2605.1999999999998</v>
      </c>
    </row>
    <row r="18" spans="4:7" ht="15.75">
      <c r="D18" s="2" t="s">
        <v>15</v>
      </c>
      <c r="E18" s="7">
        <v>113.3</v>
      </c>
      <c r="F18" s="7">
        <v>28.3</v>
      </c>
      <c r="G18" s="7">
        <v>113.3</v>
      </c>
    </row>
    <row r="19" spans="4:7" ht="15.75">
      <c r="D19" s="2" t="s">
        <v>16</v>
      </c>
      <c r="E19" s="7">
        <v>1415.8</v>
      </c>
      <c r="F19" s="7">
        <v>48.3</v>
      </c>
      <c r="G19" s="7">
        <v>1415.8</v>
      </c>
    </row>
    <row r="20" spans="4:7" ht="31.5">
      <c r="D20" s="2" t="s">
        <v>17</v>
      </c>
      <c r="E20" s="7">
        <v>2618.9</v>
      </c>
      <c r="F20" s="7">
        <v>134.19999999999999</v>
      </c>
      <c r="G20" s="7">
        <v>2618.9</v>
      </c>
    </row>
    <row r="21" spans="4:7" ht="15.75">
      <c r="D21" s="2" t="s">
        <v>18</v>
      </c>
      <c r="E21" s="7">
        <v>3731.3</v>
      </c>
      <c r="F21" s="7">
        <v>564.4</v>
      </c>
      <c r="G21" s="7">
        <v>3731.3</v>
      </c>
    </row>
    <row r="22" spans="4:7" ht="15.75">
      <c r="D22" s="2" t="s">
        <v>19</v>
      </c>
      <c r="E22" s="7">
        <v>126.1</v>
      </c>
      <c r="F22" s="7">
        <v>21.1</v>
      </c>
      <c r="G22" s="7">
        <v>126.1</v>
      </c>
    </row>
    <row r="23" spans="4:7" ht="31.5">
      <c r="D23" s="2" t="s">
        <v>20</v>
      </c>
      <c r="E23" s="7">
        <v>0</v>
      </c>
      <c r="F23" s="7">
        <v>0</v>
      </c>
      <c r="G23" s="7"/>
    </row>
    <row r="24" spans="4:7" ht="15.75">
      <c r="D24" s="6" t="s">
        <v>21</v>
      </c>
      <c r="E24" s="7">
        <f>E17+E18+E19+E20+E21+E22+E23</f>
        <v>10841.500000000002</v>
      </c>
      <c r="F24" s="7">
        <f t="shared" ref="F24:G24" si="1">F17+F18+F19+F20+F21+F22+F23</f>
        <v>1352.7999999999997</v>
      </c>
      <c r="G24" s="7">
        <f t="shared" si="1"/>
        <v>10610.6</v>
      </c>
    </row>
    <row r="25" spans="4:7" ht="31.5">
      <c r="D25" s="6" t="s">
        <v>22</v>
      </c>
      <c r="E25" s="7">
        <f>E15-E24</f>
        <v>-230.90000000000146</v>
      </c>
      <c r="F25" s="7">
        <f t="shared" ref="F25:G25" si="2">F15-F24</f>
        <v>-212.55999999999972</v>
      </c>
      <c r="G25" s="7">
        <f t="shared" si="2"/>
        <v>0</v>
      </c>
    </row>
    <row r="26" spans="4:7" ht="47.25">
      <c r="D26" s="2" t="s">
        <v>23</v>
      </c>
      <c r="E26" s="8">
        <f>E25</f>
        <v>-230.90000000000146</v>
      </c>
      <c r="F26" s="8">
        <f t="shared" ref="F26:G26" si="3">F25</f>
        <v>-212.55999999999972</v>
      </c>
      <c r="G26" s="8">
        <f t="shared" si="3"/>
        <v>0</v>
      </c>
    </row>
    <row r="27" spans="4:7" ht="15.75">
      <c r="D27" s="1"/>
    </row>
    <row r="28" spans="4:7" ht="15.75">
      <c r="D28" s="1"/>
    </row>
    <row r="29" spans="4:7" ht="15.75">
      <c r="D29" s="1"/>
    </row>
    <row r="30" spans="4:7" ht="15.75">
      <c r="D30" s="1" t="s">
        <v>24</v>
      </c>
    </row>
    <row r="31" spans="4:7" ht="15.75">
      <c r="D31" s="1"/>
    </row>
    <row r="32" spans="4:7" ht="15.75">
      <c r="D32" s="1" t="s">
        <v>25</v>
      </c>
    </row>
  </sheetData>
  <mergeCells count="7">
    <mergeCell ref="D16:G16"/>
    <mergeCell ref="D3:G3"/>
    <mergeCell ref="D5:D6"/>
    <mergeCell ref="E5:E6"/>
    <mergeCell ref="F5:F6"/>
    <mergeCell ref="G5:G6"/>
    <mergeCell ref="D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3:G32"/>
  <sheetViews>
    <sheetView workbookViewId="0">
      <selection activeCell="D4" sqref="D4"/>
    </sheetView>
  </sheetViews>
  <sheetFormatPr defaultRowHeight="15"/>
  <cols>
    <col min="4" max="4" width="26.5703125" customWidth="1"/>
    <col min="5" max="5" width="21.42578125" customWidth="1"/>
    <col min="6" max="6" width="15.7109375" customWidth="1"/>
    <col min="7" max="7" width="19.28515625" customWidth="1"/>
  </cols>
  <sheetData>
    <row r="3" spans="4:7" ht="15.75">
      <c r="D3" s="10" t="s">
        <v>0</v>
      </c>
      <c r="E3" s="10"/>
      <c r="F3" s="10"/>
      <c r="G3" s="10"/>
    </row>
    <row r="4" spans="4:7" ht="15.75">
      <c r="D4" s="1" t="s">
        <v>29</v>
      </c>
    </row>
    <row r="5" spans="4:7">
      <c r="D5" s="11" t="s">
        <v>1</v>
      </c>
      <c r="E5" s="11" t="s">
        <v>2</v>
      </c>
      <c r="F5" s="11" t="s">
        <v>27</v>
      </c>
      <c r="G5" s="11" t="s">
        <v>3</v>
      </c>
    </row>
    <row r="6" spans="4:7" ht="55.15" customHeight="1">
      <c r="D6" s="11"/>
      <c r="E6" s="11"/>
      <c r="F6" s="11"/>
      <c r="G6" s="11"/>
    </row>
    <row r="7" spans="4:7" ht="15.75">
      <c r="D7" s="9" t="s">
        <v>4</v>
      </c>
      <c r="E7" s="9"/>
      <c r="F7" s="9"/>
      <c r="G7" s="9"/>
    </row>
    <row r="8" spans="4:7" ht="31.5">
      <c r="D8" s="2" t="s">
        <v>5</v>
      </c>
      <c r="E8" s="3">
        <v>55</v>
      </c>
      <c r="F8" s="3">
        <v>19</v>
      </c>
      <c r="G8" s="3">
        <v>55</v>
      </c>
    </row>
    <row r="9" spans="4:7" ht="31.5">
      <c r="D9" s="2" t="s">
        <v>6</v>
      </c>
      <c r="E9" s="3">
        <v>21.5</v>
      </c>
      <c r="F9" s="3">
        <v>91.3</v>
      </c>
      <c r="G9" s="3">
        <v>100</v>
      </c>
    </row>
    <row r="10" spans="4:7" ht="31.5">
      <c r="D10" s="2" t="s">
        <v>7</v>
      </c>
      <c r="E10" s="3">
        <v>3.1</v>
      </c>
      <c r="F10" s="3">
        <v>2.8</v>
      </c>
      <c r="G10" s="3">
        <v>10</v>
      </c>
    </row>
    <row r="11" spans="4:7" ht="15.75">
      <c r="D11" s="2" t="s">
        <v>8</v>
      </c>
      <c r="E11" s="3">
        <v>543</v>
      </c>
      <c r="F11" s="3">
        <v>105.6</v>
      </c>
      <c r="G11" s="3">
        <v>457.6</v>
      </c>
    </row>
    <row r="12" spans="4:7" ht="15.75">
      <c r="D12" s="2" t="s">
        <v>9</v>
      </c>
      <c r="E12" s="3">
        <v>977.6</v>
      </c>
      <c r="F12" s="3">
        <v>333.7</v>
      </c>
      <c r="G12" s="3">
        <v>977.6</v>
      </c>
    </row>
    <row r="13" spans="4:7" ht="31.5">
      <c r="D13" s="2" t="s">
        <v>10</v>
      </c>
      <c r="E13" s="3"/>
      <c r="F13" s="3">
        <v>-25.9</v>
      </c>
      <c r="G13" s="3"/>
    </row>
    <row r="14" spans="4:7" ht="31.5">
      <c r="D14" s="2" t="s">
        <v>11</v>
      </c>
      <c r="E14" s="4">
        <v>9010.4</v>
      </c>
      <c r="F14" s="4">
        <v>2921.3</v>
      </c>
      <c r="G14" s="5">
        <v>9010.4</v>
      </c>
    </row>
    <row r="15" spans="4:7" ht="15.75">
      <c r="D15" s="6" t="s">
        <v>12</v>
      </c>
      <c r="E15" s="7">
        <f>E8+E9+E10+E11+E12+E13+E14</f>
        <v>10610.6</v>
      </c>
      <c r="F15" s="7">
        <f>F8+F9+F10+F11+F12+F13+F14</f>
        <v>3447.8</v>
      </c>
      <c r="G15" s="7">
        <f t="shared" ref="G15" si="0">G8+G9+G10+G11+G12+G13+G14</f>
        <v>10610.6</v>
      </c>
    </row>
    <row r="16" spans="4:7" ht="15.75">
      <c r="D16" s="9" t="s">
        <v>13</v>
      </c>
      <c r="E16" s="9"/>
      <c r="F16" s="9"/>
      <c r="G16" s="9"/>
    </row>
    <row r="17" spans="4:7" ht="31.5">
      <c r="D17" s="2" t="s">
        <v>14</v>
      </c>
      <c r="E17" s="7">
        <v>2836.1</v>
      </c>
      <c r="F17" s="7">
        <v>1237.0999999999999</v>
      </c>
      <c r="G17" s="7">
        <f>2836.1-230.9</f>
        <v>2605.1999999999998</v>
      </c>
    </row>
    <row r="18" spans="4:7" ht="15.75">
      <c r="D18" s="2" t="s">
        <v>15</v>
      </c>
      <c r="E18" s="7">
        <v>113.3</v>
      </c>
      <c r="F18" s="7">
        <v>56.6</v>
      </c>
      <c r="G18" s="7">
        <v>113.3</v>
      </c>
    </row>
    <row r="19" spans="4:7" ht="15.75">
      <c r="D19" s="2" t="s">
        <v>16</v>
      </c>
      <c r="E19" s="7">
        <v>1415.8</v>
      </c>
      <c r="F19" s="7">
        <v>63.9</v>
      </c>
      <c r="G19" s="7">
        <v>1415.8</v>
      </c>
    </row>
    <row r="20" spans="4:7" ht="31.5">
      <c r="D20" s="2" t="s">
        <v>17</v>
      </c>
      <c r="E20" s="7">
        <v>2618.9</v>
      </c>
      <c r="F20" s="7">
        <v>252.5</v>
      </c>
      <c r="G20" s="7">
        <v>2618.9</v>
      </c>
    </row>
    <row r="21" spans="4:7" ht="15.75">
      <c r="D21" s="2" t="s">
        <v>18</v>
      </c>
      <c r="E21" s="7">
        <v>3731.3</v>
      </c>
      <c r="F21" s="7">
        <v>2016.1</v>
      </c>
      <c r="G21" s="7">
        <v>3731.3</v>
      </c>
    </row>
    <row r="22" spans="4:7" ht="15.75">
      <c r="D22" s="2" t="s">
        <v>19</v>
      </c>
      <c r="E22" s="7">
        <v>126.1</v>
      </c>
      <c r="F22" s="7">
        <v>52.5</v>
      </c>
      <c r="G22" s="7">
        <v>126.1</v>
      </c>
    </row>
    <row r="23" spans="4:7" ht="31.5">
      <c r="D23" s="2" t="s">
        <v>20</v>
      </c>
      <c r="E23" s="7">
        <v>0</v>
      </c>
      <c r="F23" s="7">
        <v>0</v>
      </c>
      <c r="G23" s="7"/>
    </row>
    <row r="24" spans="4:7" ht="15.75">
      <c r="D24" s="6" t="s">
        <v>21</v>
      </c>
      <c r="E24" s="7">
        <f>E17+E18+E19+E20+E21+E22+E23</f>
        <v>10841.500000000002</v>
      </c>
      <c r="F24" s="7">
        <f t="shared" ref="F24:G24" si="1">F17+F18+F19+F20+F21+F22+F23</f>
        <v>3678.7</v>
      </c>
      <c r="G24" s="7">
        <f t="shared" si="1"/>
        <v>10610.6</v>
      </c>
    </row>
    <row r="25" spans="4:7" ht="31.5">
      <c r="D25" s="6" t="s">
        <v>22</v>
      </c>
      <c r="E25" s="7">
        <f>E15-E24</f>
        <v>-230.90000000000146</v>
      </c>
      <c r="F25" s="7">
        <f t="shared" ref="F25:G25" si="2">F15-F24</f>
        <v>-230.89999999999964</v>
      </c>
      <c r="G25" s="7">
        <f t="shared" si="2"/>
        <v>0</v>
      </c>
    </row>
    <row r="26" spans="4:7" ht="47.25">
      <c r="D26" s="2" t="s">
        <v>23</v>
      </c>
      <c r="E26" s="8">
        <f>E25</f>
        <v>-230.90000000000146</v>
      </c>
      <c r="F26" s="8">
        <f t="shared" ref="F26:G26" si="3">F25</f>
        <v>-230.89999999999964</v>
      </c>
      <c r="G26" s="8">
        <f t="shared" si="3"/>
        <v>0</v>
      </c>
    </row>
    <row r="27" spans="4:7" ht="15.75">
      <c r="D27" s="1"/>
    </row>
    <row r="28" spans="4:7" ht="15.75">
      <c r="D28" s="1"/>
    </row>
    <row r="29" spans="4:7" ht="15.75">
      <c r="D29" s="1"/>
    </row>
    <row r="30" spans="4:7" ht="15.75">
      <c r="D30" s="1" t="s">
        <v>24</v>
      </c>
    </row>
    <row r="31" spans="4:7" ht="15.75">
      <c r="D31" s="1"/>
    </row>
    <row r="32" spans="4:7" ht="15.75">
      <c r="D32" s="1" t="s">
        <v>25</v>
      </c>
    </row>
  </sheetData>
  <mergeCells count="7">
    <mergeCell ref="D16:G16"/>
    <mergeCell ref="D3:G3"/>
    <mergeCell ref="D5:D6"/>
    <mergeCell ref="E5:E6"/>
    <mergeCell ref="F5:F6"/>
    <mergeCell ref="G5:G6"/>
    <mergeCell ref="D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D3:G32"/>
  <sheetViews>
    <sheetView workbookViewId="0">
      <selection activeCell="D4" sqref="D4"/>
    </sheetView>
  </sheetViews>
  <sheetFormatPr defaultRowHeight="15"/>
  <cols>
    <col min="4" max="4" width="26.5703125" customWidth="1"/>
    <col min="5" max="5" width="21.42578125" customWidth="1"/>
    <col min="6" max="6" width="15.7109375" customWidth="1"/>
    <col min="7" max="7" width="19.28515625" customWidth="1"/>
  </cols>
  <sheetData>
    <row r="3" spans="4:7" ht="15.75">
      <c r="D3" s="10" t="s">
        <v>0</v>
      </c>
      <c r="E3" s="10"/>
      <c r="F3" s="10"/>
      <c r="G3" s="10"/>
    </row>
    <row r="4" spans="4:7" ht="15.75">
      <c r="D4" s="1" t="s">
        <v>29</v>
      </c>
    </row>
    <row r="5" spans="4:7">
      <c r="D5" s="11" t="s">
        <v>1</v>
      </c>
      <c r="E5" s="11" t="s">
        <v>2</v>
      </c>
      <c r="F5" s="11" t="s">
        <v>28</v>
      </c>
      <c r="G5" s="11" t="s">
        <v>3</v>
      </c>
    </row>
    <row r="6" spans="4:7" ht="55.15" customHeight="1">
      <c r="D6" s="11"/>
      <c r="E6" s="11"/>
      <c r="F6" s="11"/>
      <c r="G6" s="11"/>
    </row>
    <row r="7" spans="4:7" ht="15.75">
      <c r="D7" s="9" t="s">
        <v>4</v>
      </c>
      <c r="E7" s="9"/>
      <c r="F7" s="9"/>
      <c r="G7" s="9"/>
    </row>
    <row r="8" spans="4:7" ht="31.5">
      <c r="D8" s="2" t="s">
        <v>5</v>
      </c>
      <c r="E8" s="3">
        <v>55</v>
      </c>
      <c r="F8" s="3">
        <v>26</v>
      </c>
      <c r="G8" s="3">
        <v>55</v>
      </c>
    </row>
    <row r="9" spans="4:7" ht="31.5">
      <c r="D9" s="2" t="s">
        <v>6</v>
      </c>
      <c r="E9" s="3">
        <v>21.5</v>
      </c>
      <c r="F9" s="3">
        <v>91.3</v>
      </c>
      <c r="G9" s="3">
        <v>100</v>
      </c>
    </row>
    <row r="10" spans="4:7" ht="31.5">
      <c r="D10" s="2" t="s">
        <v>7</v>
      </c>
      <c r="E10" s="3">
        <v>3.1</v>
      </c>
      <c r="F10" s="3">
        <v>7.4</v>
      </c>
      <c r="G10" s="3">
        <v>10</v>
      </c>
    </row>
    <row r="11" spans="4:7" ht="15.75">
      <c r="D11" s="2" t="s">
        <v>8</v>
      </c>
      <c r="E11" s="3">
        <v>543</v>
      </c>
      <c r="F11" s="3">
        <v>-194.7</v>
      </c>
      <c r="G11" s="3">
        <v>457.6</v>
      </c>
    </row>
    <row r="12" spans="4:7" ht="15.75">
      <c r="D12" s="2" t="s">
        <v>9</v>
      </c>
      <c r="E12" s="3">
        <v>977.6</v>
      </c>
      <c r="F12" s="3">
        <v>638.4</v>
      </c>
      <c r="G12" s="3">
        <v>977.6</v>
      </c>
    </row>
    <row r="13" spans="4:7" ht="31.5">
      <c r="D13" s="2" t="s">
        <v>10</v>
      </c>
      <c r="E13" s="3"/>
      <c r="F13" s="3">
        <v>-25.9</v>
      </c>
      <c r="G13" s="3"/>
    </row>
    <row r="14" spans="4:7" ht="31.5">
      <c r="D14" s="2" t="s">
        <v>11</v>
      </c>
      <c r="E14" s="4">
        <v>9010.4</v>
      </c>
      <c r="F14" s="4">
        <v>8074.5</v>
      </c>
      <c r="G14" s="5">
        <v>9010.4</v>
      </c>
    </row>
    <row r="15" spans="4:7" ht="15.75">
      <c r="D15" s="6" t="s">
        <v>12</v>
      </c>
      <c r="E15" s="7">
        <f>E8+E9+E10+E11+E12+E13+E14</f>
        <v>10610.6</v>
      </c>
      <c r="F15" s="7">
        <f>F8+F9+F10+F11+F12+F13+F14</f>
        <v>8617</v>
      </c>
      <c r="G15" s="7">
        <f t="shared" ref="G15" si="0">G8+G9+G10+G11+G12+G13+G14</f>
        <v>10610.6</v>
      </c>
    </row>
    <row r="16" spans="4:7" ht="15.75">
      <c r="D16" s="9" t="s">
        <v>13</v>
      </c>
      <c r="E16" s="9"/>
      <c r="F16" s="9"/>
      <c r="G16" s="9"/>
    </row>
    <row r="17" spans="4:7" ht="31.5">
      <c r="D17" s="2" t="s">
        <v>14</v>
      </c>
      <c r="E17" s="7">
        <v>2836.1</v>
      </c>
      <c r="F17" s="7">
        <v>2089.5</v>
      </c>
      <c r="G17" s="7">
        <f>2836.1-230.9</f>
        <v>2605.1999999999998</v>
      </c>
    </row>
    <row r="18" spans="4:7" ht="15.75">
      <c r="D18" s="2" t="s">
        <v>15</v>
      </c>
      <c r="E18" s="7">
        <v>113.3</v>
      </c>
      <c r="F18" s="7">
        <v>84.9</v>
      </c>
      <c r="G18" s="7">
        <v>113.3</v>
      </c>
    </row>
    <row r="19" spans="4:7" ht="15.75">
      <c r="D19" s="2" t="s">
        <v>16</v>
      </c>
      <c r="E19" s="7">
        <v>1415.8</v>
      </c>
      <c r="F19" s="7">
        <v>1287.5</v>
      </c>
      <c r="G19" s="7">
        <v>1415.8</v>
      </c>
    </row>
    <row r="20" spans="4:7" ht="31.5">
      <c r="D20" s="2" t="s">
        <v>17</v>
      </c>
      <c r="E20" s="7">
        <v>2618.9</v>
      </c>
      <c r="F20" s="7">
        <v>365.7</v>
      </c>
      <c r="G20" s="7">
        <v>2618.9</v>
      </c>
    </row>
    <row r="21" spans="4:7" ht="15.75">
      <c r="D21" s="2" t="s">
        <v>18</v>
      </c>
      <c r="E21" s="7">
        <v>3731.3</v>
      </c>
      <c r="F21" s="7">
        <v>3052.1</v>
      </c>
      <c r="G21" s="7">
        <v>3731.3</v>
      </c>
    </row>
    <row r="22" spans="4:7" ht="15.75">
      <c r="D22" s="2" t="s">
        <v>19</v>
      </c>
      <c r="E22" s="7">
        <v>126.1</v>
      </c>
      <c r="F22" s="7">
        <v>84.1</v>
      </c>
      <c r="G22" s="7">
        <v>126.1</v>
      </c>
    </row>
    <row r="23" spans="4:7" ht="31.5">
      <c r="D23" s="2" t="s">
        <v>20</v>
      </c>
      <c r="E23" s="7">
        <v>0</v>
      </c>
      <c r="F23" s="7">
        <v>0</v>
      </c>
      <c r="G23" s="7"/>
    </row>
    <row r="24" spans="4:7" ht="15.75">
      <c r="D24" s="6" t="s">
        <v>21</v>
      </c>
      <c r="E24" s="7">
        <f>E17+E18+E19+E20+E21+E22+E23</f>
        <v>10841.500000000002</v>
      </c>
      <c r="F24" s="7">
        <f t="shared" ref="F24:G24" si="1">F17+F18+F19+F20+F21+F22+F23</f>
        <v>6963.8</v>
      </c>
      <c r="G24" s="7">
        <f t="shared" si="1"/>
        <v>10610.6</v>
      </c>
    </row>
    <row r="25" spans="4:7" ht="31.5">
      <c r="D25" s="6" t="s">
        <v>22</v>
      </c>
      <c r="E25" s="7">
        <f>E15-E24</f>
        <v>-230.90000000000146</v>
      </c>
      <c r="F25" s="7">
        <f t="shared" ref="F25:G25" si="2">F15-F24</f>
        <v>1653.1999999999998</v>
      </c>
      <c r="G25" s="7">
        <f t="shared" si="2"/>
        <v>0</v>
      </c>
    </row>
    <row r="26" spans="4:7" ht="47.25">
      <c r="D26" s="2" t="s">
        <v>23</v>
      </c>
      <c r="E26" s="8">
        <f>E25</f>
        <v>-230.90000000000146</v>
      </c>
      <c r="F26" s="8">
        <f t="shared" ref="F26:G26" si="3">F25</f>
        <v>1653.1999999999998</v>
      </c>
      <c r="G26" s="8">
        <f t="shared" si="3"/>
        <v>0</v>
      </c>
    </row>
    <row r="27" spans="4:7" ht="15.75">
      <c r="D27" s="1"/>
    </row>
    <row r="28" spans="4:7" ht="15.75">
      <c r="D28" s="1"/>
    </row>
    <row r="29" spans="4:7" ht="15.75">
      <c r="D29" s="1"/>
    </row>
    <row r="30" spans="4:7" ht="15.75">
      <c r="D30" s="1" t="s">
        <v>24</v>
      </c>
    </row>
    <row r="31" spans="4:7" ht="15.75">
      <c r="D31" s="1"/>
    </row>
    <row r="32" spans="4:7" ht="15.75">
      <c r="D32" s="1" t="s">
        <v>25</v>
      </c>
    </row>
  </sheetData>
  <mergeCells count="7">
    <mergeCell ref="D16:G16"/>
    <mergeCell ref="D3:G3"/>
    <mergeCell ref="D5:D6"/>
    <mergeCell ref="E5:E6"/>
    <mergeCell ref="F5:F6"/>
    <mergeCell ref="G5:G6"/>
    <mergeCell ref="D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</vt:lpstr>
      <vt:lpstr>2 кв</vt:lpstr>
      <vt:lpstr>3 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2023-12-26T12:28:07Z</dcterms:modified>
</cp:coreProperties>
</file>